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Assam\ArchivioClients\Coen_Raffaella\ANAC_AMM-TRASPARENTE\Personale\Costi_personale\"/>
    </mc:Choice>
  </mc:AlternateContent>
  <xr:revisionPtr revIDLastSave="0" documentId="13_ncr:1_{08B3C96E-401F-42B4-9A4C-DC5D6890E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D15" i="1"/>
  <c r="G14" i="1"/>
  <c r="D14" i="1"/>
  <c r="G13" i="1"/>
  <c r="D13" i="1"/>
  <c r="D9" i="1"/>
  <c r="G9" i="1" s="1"/>
  <c r="D6" i="1"/>
  <c r="G6" i="1" s="1"/>
</calcChain>
</file>

<file path=xl/sharedStrings.xml><?xml version="1.0" encoding="utf-8"?>
<sst xmlns="http://schemas.openxmlformats.org/spreadsheetml/2006/main" count="41" uniqueCount="27">
  <si>
    <t>Costo complessivo del personale a tempo indeterminato, articolato per aree professionali</t>
  </si>
  <si>
    <t>AssegnazioneGiuridica</t>
  </si>
  <si>
    <t>Categoria</t>
  </si>
  <si>
    <t>Nr dip</t>
  </si>
  <si>
    <t>Competenze</t>
  </si>
  <si>
    <t>Contributi</t>
  </si>
  <si>
    <t>IRAP</t>
  </si>
  <si>
    <t>Costo 2023</t>
  </si>
  <si>
    <t>AP</t>
  </si>
  <si>
    <r>
      <t xml:space="preserve">Dipendenti  </t>
    </r>
    <r>
      <rPr>
        <b/>
        <sz val="10"/>
        <color indexed="8"/>
        <rFont val="Arial"/>
        <family val="2"/>
      </rPr>
      <t>TEMPO INDETERMINATO</t>
    </r>
    <r>
      <rPr>
        <sz val="11"/>
        <color theme="1"/>
        <rFont val="Calibri"/>
        <family val="2"/>
        <scheme val="minor"/>
      </rPr>
      <t xml:space="preserve"> presenti al 31/12/2023 : </t>
    </r>
    <r>
      <rPr>
        <b/>
        <sz val="10"/>
        <color indexed="8"/>
        <rFont val="Arial"/>
        <family val="2"/>
      </rPr>
      <t>DIRIGENTI</t>
    </r>
  </si>
  <si>
    <t>DIR</t>
  </si>
  <si>
    <r>
      <t xml:space="preserve">Dipendenti </t>
    </r>
    <r>
      <rPr>
        <b/>
        <sz val="10"/>
        <color indexed="8"/>
        <rFont val="Arial"/>
        <family val="2"/>
      </rPr>
      <t>TEMPO INDETERMINATO</t>
    </r>
    <r>
      <rPr>
        <sz val="10"/>
        <color indexed="8"/>
        <rFont val="Arial"/>
        <family val="2"/>
      </rPr>
      <t xml:space="preserve">  presenti al 31/12/2023 : </t>
    </r>
    <r>
      <rPr>
        <b/>
        <sz val="10"/>
        <color indexed="8"/>
        <rFont val="Arial"/>
        <family val="2"/>
      </rPr>
      <t>COMPARTO</t>
    </r>
  </si>
  <si>
    <t>D</t>
  </si>
  <si>
    <t>C</t>
  </si>
  <si>
    <t>B</t>
  </si>
  <si>
    <t>(Spesa anno 2023 - Competenze estratte dal Conto annuale 2023 certificato)</t>
  </si>
  <si>
    <t>AMAP</t>
  </si>
  <si>
    <t>AMAP e Giunta regionale</t>
  </si>
  <si>
    <t xml:space="preserve">AMAP e Giunta regionale </t>
  </si>
  <si>
    <t>67*</t>
  </si>
  <si>
    <t>35°</t>
  </si>
  <si>
    <r>
      <t>Dipendenti</t>
    </r>
    <r>
      <rPr>
        <b/>
        <sz val="10"/>
        <color indexed="8"/>
        <rFont val="Arial"/>
        <family val="2"/>
      </rPr>
      <t xml:space="preserve"> a TEMPO INDETERMINATO</t>
    </r>
    <r>
      <rPr>
        <sz val="11"/>
        <color theme="1"/>
        <rFont val="Calibri"/>
        <family val="2"/>
        <scheme val="minor"/>
      </rPr>
      <t xml:space="preserve"> presenti al 31/12/2023 : </t>
    </r>
    <r>
      <rPr>
        <b/>
        <sz val="11"/>
        <color theme="1"/>
        <rFont val="Calibri"/>
        <family val="2"/>
        <scheme val="minor"/>
      </rPr>
      <t>DIRETTORE</t>
    </r>
  </si>
  <si>
    <t>* comprende n. 12 dipendenti della Giunta regionale Marche</t>
  </si>
  <si>
    <t>° comprende n. 2 dipendenti della Giunta regionale Marche</t>
  </si>
  <si>
    <t>10°°</t>
  </si>
  <si>
    <t>°° comprende n. 2 dipendenti della Giunta regionale Marche</t>
  </si>
  <si>
    <t>NB: NO INAIL, NO BUONI PASTO ELETTRONICI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</si>
</sst>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4" fillId="0" borderId="0" xfId="0" applyFont="1"/>
    <xf numFmtId="3" fontId="2" fillId="0" borderId="0" xfId="0" applyNumberFormat="1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4" fontId="2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643738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234DF9-45CA-7C89-D66C-C0F5BBF5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4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A28" sqref="A28"/>
    </sheetView>
  </sheetViews>
  <sheetFormatPr defaultRowHeight="15" x14ac:dyDescent="0.25"/>
  <cols>
    <col min="1" max="1" width="89.140625" customWidth="1"/>
    <col min="2" max="2" width="14.140625" customWidth="1"/>
    <col min="3" max="3" width="13.85546875" customWidth="1"/>
    <col min="4" max="4" width="13.140625" bestFit="1" customWidth="1"/>
    <col min="5" max="6" width="12" bestFit="1" customWidth="1"/>
    <col min="7" max="7" width="12.42578125" bestFit="1" customWidth="1"/>
  </cols>
  <sheetData>
    <row r="1" spans="1:7" ht="55.5" customHeight="1" x14ac:dyDescent="0.25"/>
    <row r="2" spans="1:7" x14ac:dyDescent="0.25">
      <c r="A2" s="2" t="s">
        <v>0</v>
      </c>
    </row>
    <row r="3" spans="1:7" x14ac:dyDescent="0.25">
      <c r="A3" s="1" t="s">
        <v>15</v>
      </c>
    </row>
    <row r="5" spans="1:7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 t="s">
        <v>7</v>
      </c>
    </row>
    <row r="6" spans="1:7" x14ac:dyDescent="0.25">
      <c r="A6" s="3" t="s">
        <v>21</v>
      </c>
      <c r="B6" s="1" t="s">
        <v>8</v>
      </c>
      <c r="C6" s="4">
        <v>1</v>
      </c>
      <c r="D6" s="13">
        <f>105261+38224</f>
        <v>143485</v>
      </c>
      <c r="E6" s="13">
        <v>37180.949999999997</v>
      </c>
      <c r="F6" s="13">
        <v>12196.2</v>
      </c>
      <c r="G6" s="11">
        <f>F6+E6+D6</f>
        <v>192862.15</v>
      </c>
    </row>
    <row r="7" spans="1:7" ht="18" x14ac:dyDescent="0.25">
      <c r="A7" s="7"/>
    </row>
    <row r="8" spans="1:7" x14ac:dyDescent="0.25">
      <c r="A8" s="5" t="s">
        <v>1</v>
      </c>
      <c r="B8" s="5" t="s">
        <v>2</v>
      </c>
      <c r="C8" s="5" t="s">
        <v>3</v>
      </c>
      <c r="D8" s="5" t="s">
        <v>4</v>
      </c>
      <c r="E8" s="5" t="s">
        <v>5</v>
      </c>
      <c r="F8" s="5" t="s">
        <v>6</v>
      </c>
      <c r="G8" s="6" t="s">
        <v>7</v>
      </c>
    </row>
    <row r="9" spans="1:7" x14ac:dyDescent="0.25">
      <c r="A9" s="3" t="s">
        <v>9</v>
      </c>
      <c r="B9" s="1" t="s">
        <v>10</v>
      </c>
      <c r="C9" s="8">
        <v>1</v>
      </c>
      <c r="D9" s="13">
        <f>33057+23706</f>
        <v>56763</v>
      </c>
      <c r="E9" s="13">
        <v>15127.13</v>
      </c>
      <c r="F9" s="13">
        <v>4860.54</v>
      </c>
      <c r="G9" s="11">
        <f>F9+E9+D9</f>
        <v>76750.67</v>
      </c>
    </row>
    <row r="11" spans="1:7" x14ac:dyDescent="0.25">
      <c r="A11" s="3" t="s">
        <v>11</v>
      </c>
    </row>
    <row r="12" spans="1:7" x14ac:dyDescent="0.25">
      <c r="A12" s="5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6" t="s">
        <v>7</v>
      </c>
    </row>
    <row r="13" spans="1:7" x14ac:dyDescent="0.25">
      <c r="A13" s="9" t="s">
        <v>17</v>
      </c>
      <c r="B13" s="9" t="s">
        <v>12</v>
      </c>
      <c r="C13" s="10" t="s">
        <v>19</v>
      </c>
      <c r="D13" s="12">
        <f>1898828+480671</f>
        <v>2379499</v>
      </c>
      <c r="E13" s="12">
        <v>591528.74</v>
      </c>
      <c r="F13" s="12">
        <v>179304.72</v>
      </c>
      <c r="G13" s="14">
        <f>SUM(D13:F13)</f>
        <v>3150332.4600000004</v>
      </c>
    </row>
    <row r="14" spans="1:7" x14ac:dyDescent="0.25">
      <c r="A14" s="9" t="s">
        <v>18</v>
      </c>
      <c r="B14" s="9" t="s">
        <v>13</v>
      </c>
      <c r="C14" s="10" t="s">
        <v>20</v>
      </c>
      <c r="D14" s="12">
        <f>728995+119957</f>
        <v>848952</v>
      </c>
      <c r="E14" s="12">
        <v>218480.79</v>
      </c>
      <c r="F14" s="12">
        <v>66508.05</v>
      </c>
      <c r="G14" s="14">
        <f>SUM(D14:F14)</f>
        <v>1133940.8400000001</v>
      </c>
    </row>
    <row r="15" spans="1:7" x14ac:dyDescent="0.25">
      <c r="A15" s="9" t="s">
        <v>16</v>
      </c>
      <c r="B15" s="9" t="s">
        <v>14</v>
      </c>
      <c r="C15" s="10" t="s">
        <v>24</v>
      </c>
      <c r="D15" s="12">
        <f>204605+39552</f>
        <v>244157</v>
      </c>
      <c r="E15" s="12">
        <v>64267.42</v>
      </c>
      <c r="F15" s="12">
        <v>18780.990000000002</v>
      </c>
      <c r="G15" s="14">
        <f>SUM(D15:F15)</f>
        <v>327205.40999999997</v>
      </c>
    </row>
    <row r="16" spans="1:7" x14ac:dyDescent="0.25">
      <c r="A16" s="3" t="s">
        <v>22</v>
      </c>
    </row>
    <row r="17" spans="1:1" x14ac:dyDescent="0.25">
      <c r="A17" s="3" t="s">
        <v>23</v>
      </c>
    </row>
    <row r="18" spans="1:1" x14ac:dyDescent="0.25">
      <c r="A18" s="3" t="s">
        <v>25</v>
      </c>
    </row>
    <row r="21" spans="1:1" x14ac:dyDescent="0.25">
      <c r="A21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Soricetti</dc:creator>
  <cp:lastModifiedBy>Raffaella Coen</cp:lastModifiedBy>
  <dcterms:created xsi:type="dcterms:W3CDTF">2024-01-23T14:03:42Z</dcterms:created>
  <dcterms:modified xsi:type="dcterms:W3CDTF">2025-05-27T09:45:55Z</dcterms:modified>
</cp:coreProperties>
</file>